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RASPARECIA\2018\2DO TRIMESTRE\"/>
    </mc:Choice>
  </mc:AlternateContent>
  <bookViews>
    <workbookView xWindow="0" yWindow="0" windowWidth="21600" windowHeight="1092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E75" i="1"/>
  <c r="D75" i="1"/>
  <c r="C75" i="1"/>
  <c r="B75" i="1"/>
  <c r="G59" i="1"/>
  <c r="F59" i="1"/>
  <c r="E59" i="1"/>
  <c r="D59" i="1"/>
  <c r="C59" i="1"/>
  <c r="B59" i="1"/>
  <c r="G58" i="1"/>
  <c r="D58" i="1"/>
  <c r="G54" i="1"/>
  <c r="F54" i="1"/>
  <c r="E54" i="1"/>
  <c r="D54" i="1"/>
  <c r="C54" i="1"/>
  <c r="B54" i="1"/>
  <c r="G45" i="1"/>
  <c r="G65" i="1" s="1"/>
  <c r="F45" i="1"/>
  <c r="F65" i="1" s="1"/>
  <c r="E45" i="1"/>
  <c r="E65" i="1" s="1"/>
  <c r="D45" i="1"/>
  <c r="D65" i="1" s="1"/>
  <c r="C45" i="1"/>
  <c r="C65" i="1" s="1"/>
  <c r="B45" i="1"/>
  <c r="B65" i="1" s="1"/>
  <c r="G39" i="1"/>
  <c r="D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D36" i="1"/>
  <c r="G35" i="1"/>
  <c r="F35" i="1"/>
  <c r="E35" i="1"/>
  <c r="D35" i="1"/>
  <c r="C35" i="1"/>
  <c r="B35" i="1"/>
  <c r="G34" i="1"/>
  <c r="D34" i="1"/>
  <c r="G28" i="1"/>
  <c r="F28" i="1"/>
  <c r="E28" i="1"/>
  <c r="D28" i="1"/>
  <c r="C28" i="1"/>
  <c r="B28" i="1"/>
  <c r="G16" i="1"/>
  <c r="F16" i="1"/>
  <c r="E16" i="1"/>
  <c r="D16" i="1"/>
  <c r="C16" i="1"/>
  <c r="B16" i="1"/>
  <c r="B41" i="1" s="1"/>
  <c r="B70" i="1" s="1"/>
  <c r="G14" i="1"/>
  <c r="G41" i="1" s="1"/>
  <c r="F14" i="1"/>
  <c r="F41" i="1" s="1"/>
  <c r="F70" i="1" s="1"/>
  <c r="E14" i="1"/>
  <c r="E41" i="1" s="1"/>
  <c r="E70" i="1" s="1"/>
  <c r="D14" i="1"/>
  <c r="C14" i="1"/>
  <c r="C41" i="1" s="1"/>
  <c r="C70" i="1" s="1"/>
  <c r="G13" i="1"/>
  <c r="D13" i="1"/>
  <c r="G12" i="1"/>
  <c r="D12" i="1"/>
  <c r="G11" i="1"/>
  <c r="D11" i="1"/>
  <c r="G10" i="1"/>
  <c r="D10" i="1"/>
  <c r="G9" i="1"/>
  <c r="D9" i="1"/>
  <c r="D41" i="1" s="1"/>
  <c r="A4" i="1"/>
  <c r="D70" i="1" l="1"/>
  <c r="G70" i="1"/>
  <c r="G42" i="1"/>
</calcChain>
</file>

<file path=xl/sharedStrings.xml><?xml version="1.0" encoding="utf-8"?>
<sst xmlns="http://schemas.openxmlformats.org/spreadsheetml/2006/main" count="79" uniqueCount="79">
  <si>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</si>
  <si>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</si>
  <si>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</si>
  <si>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</si>
  <si>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</si>
  <si>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</si>
  <si>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</si>
  <si>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</si>
  <si>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</si>
  <si>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</si>
  <si>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</si>
  <si>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</si>
  <si>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</si>
  <si>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</si>
  <si>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</si>
  <si>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</si>
  <si>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</si>
  <si>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</si>
  <si>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</si>
  <si>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</si>
  <si>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</si>
  <si>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</si>
  <si>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</si>
  <si>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</si>
  <si>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</si>
  <si>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</si>
  <si>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</si>
  <si>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</si>
  <si>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</si>
  <si>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</si>
  <si>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</si>
  <si>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</si>
  <si>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</si>
  <si>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</si>
  <si>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</si>
  <si>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</si>
  <si>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</si>
  <si>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</si>
  <si>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</si>
  <si>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</si>
  <si>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</si>
  <si>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</si>
  <si>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</si>
  <si>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</si>
  <si>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</si>
  <si>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</si>
  <si>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</si>
  <si>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</si>
  <si>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</si>
  <si>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</si>
  <si>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</si>
  <si>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</si>
  <si>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</si>
  <si>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</si>
  <si>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</si>
  <si>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</si>
  <si>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</si>
  <si>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</si>
  <si>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</si>
  <si>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</si>
  <si>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</si>
  <si>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</si>
  <si>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</si>
  <si>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</si>
  <si>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</si>
  <si>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</si>
  <si>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</si>
  <si>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</si>
  <si>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</si>
  <si>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</si>
  <si>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</si>
  <si>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</si>
  <si>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</si>
  <si>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</si>
  <si>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</si>
  <si>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</si>
  <si>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</si>
  <si>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</si>
  <si>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UNIVERSIDAD TECNOLOGICA DE SAN MIGUEL DE ALLENDE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</si>
</sst>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4" fontId="5" fillId="0" borderId="12" xfId="0" applyNumberFormat="1" applyFont="1" applyBorder="1" applyAlignment="1" applyProtection="1">
      <alignment vertical="center"/>
      <protection locked="0"/>
    </xf>
    <xf numFmtId="0" fontId="6" fillId="0" borderId="0" xfId="0" applyFont="1"/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7" xfId="0" applyBorder="1"/>
    <xf numFmtId="0" fontId="0" fillId="0" borderId="0" xfId="0" applyBorder="1"/>
    <xf numFmtId="0" fontId="8" fillId="3" borderId="0" xfId="0" applyFont="1" applyFill="1" applyBorder="1" applyAlignment="1">
      <alignment vertical="top"/>
    </xf>
    <xf numFmtId="0" fontId="8" fillId="3" borderId="0" xfId="0" applyFont="1" applyFill="1" applyBorder="1"/>
    <xf numFmtId="43" fontId="8" fillId="3" borderId="0" xfId="1" applyFont="1" applyFill="1" applyBorder="1"/>
    <xf numFmtId="0" fontId="9" fillId="3" borderId="0" xfId="0" applyFont="1" applyFill="1" applyBorder="1"/>
    <xf numFmtId="0" fontId="8" fillId="3" borderId="0" xfId="0" applyFont="1" applyFill="1" applyBorder="1" applyAlignment="1">
      <alignment vertical="center"/>
    </xf>
    <xf numFmtId="0" fontId="9" fillId="3" borderId="7" xfId="0" applyFont="1" applyFill="1" applyBorder="1" applyAlignment="1" applyProtection="1">
      <protection locked="0"/>
    </xf>
    <xf numFmtId="0" fontId="9" fillId="3" borderId="0" xfId="0" applyFont="1" applyFill="1" applyBorder="1" applyAlignment="1" applyProtection="1">
      <protection locked="0"/>
    </xf>
    <xf numFmtId="0" fontId="10" fillId="0" borderId="0" xfId="0" applyFont="1"/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7" fillId="3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661987</xdr:colOff>
      <xdr:row>78</xdr:row>
      <xdr:rowOff>133350</xdr:rowOff>
    </xdr:from>
    <xdr:to>
      <xdr:col>5</xdr:col>
      <xdr:colOff>364284</xdr:colOff>
      <xdr:row>82</xdr:row>
      <xdr:rowOff>130736</xdr:rowOff>
    </xdr:to>
    <xdr:sp macro="" textlink="">
      <xdr:nvSpPr>
        <xdr:cNvPr id="2" name="9 CuadroTexto"/>
        <xdr:cNvSpPr txBox="1"/>
      </xdr:nvSpPr>
      <xdr:spPr>
        <a:xfrm>
          <a:off x="8234362" y="15849600"/>
          <a:ext cx="3845672" cy="7593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0</xdr:col>
      <xdr:colOff>890588</xdr:colOff>
      <xdr:row>78</xdr:row>
      <xdr:rowOff>154781</xdr:rowOff>
    </xdr:from>
    <xdr:to>
      <xdr:col>2</xdr:col>
      <xdr:colOff>23813</xdr:colOff>
      <xdr:row>81</xdr:row>
      <xdr:rowOff>59532</xdr:rowOff>
    </xdr:to>
    <xdr:sp macro="" textlink="">
      <xdr:nvSpPr>
        <xdr:cNvPr id="3" name="9 CuadroTexto"/>
        <xdr:cNvSpPr txBox="1"/>
      </xdr:nvSpPr>
      <xdr:spPr>
        <a:xfrm>
          <a:off x="890588" y="15871031"/>
          <a:ext cx="6705600" cy="4762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800">
            <a:effectLst/>
          </a:endParaRPr>
        </a:p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DANIEL JIMÉNEZ RODRÍGUEZ</a:t>
          </a:r>
          <a:endParaRPr lang="es-MX" sz="800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dor%20ti\AppData\Roaming\Microsoft\Excel\0361_LDF_1802_PEGT_UTA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junio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showGridLines="0" tabSelected="1" view="pageBreakPreview" zoomScale="60" zoomScaleNormal="80" workbookViewId="0">
      <selection activeCell="A2" sqref="A2:G2"/>
    </sheetView>
  </sheetViews>
  <sheetFormatPr baseColWidth="10" defaultColWidth="0" defaultRowHeight="15" zeroHeight="1" x14ac:dyDescent="0.25"/>
  <cols>
    <col min="1" max="1" width="92.85546875" style="23" customWidth="1"/>
    <col min="2" max="7" width="20.7109375" style="23" customWidth="1"/>
    <col min="8" max="8" width="0" hidden="1" customWidth="1"/>
    <col min="9" max="16384" width="10.7109375" hidden="1"/>
  </cols>
  <sheetData>
    <row r="1" spans="1:8" s="1" customFormat="1" ht="37.5" customHeight="1" x14ac:dyDescent="0.25">
      <c r="A1" s="35" t="s">
        <v>0</v>
      </c>
      <c r="B1" s="35"/>
      <c r="C1" s="35"/>
      <c r="D1" s="35"/>
      <c r="E1" s="35"/>
      <c r="F1" s="35"/>
      <c r="G1" s="35"/>
    </row>
    <row r="2" spans="1:8" x14ac:dyDescent="0.25">
      <c r="A2" s="36" t="s">
        <v>78</v>
      </c>
      <c r="B2" s="37"/>
      <c r="C2" s="37"/>
      <c r="D2" s="37"/>
      <c r="E2" s="37"/>
      <c r="F2" s="37"/>
      <c r="G2" s="38"/>
    </row>
    <row r="3" spans="1:8" x14ac:dyDescent="0.25">
      <c r="A3" s="39" t="s">
        <v>1</v>
      </c>
      <c r="B3" s="40"/>
      <c r="C3" s="40"/>
      <c r="D3" s="40"/>
      <c r="E3" s="40"/>
      <c r="F3" s="40"/>
      <c r="G3" s="41"/>
    </row>
    <row r="4" spans="1:8" x14ac:dyDescent="0.25">
      <c r="A4" s="42" t="str">
        <f>TRIMESTRE</f>
        <v>Del 1 de enero al 30 de junio de 2018 (b)</v>
      </c>
      <c r="B4" s="43"/>
      <c r="C4" s="43"/>
      <c r="D4" s="43"/>
      <c r="E4" s="43"/>
      <c r="F4" s="43"/>
      <c r="G4" s="44"/>
    </row>
    <row r="5" spans="1:8" x14ac:dyDescent="0.25">
      <c r="A5" s="45" t="s">
        <v>2</v>
      </c>
      <c r="B5" s="46"/>
      <c r="C5" s="46"/>
      <c r="D5" s="46"/>
      <c r="E5" s="46"/>
      <c r="F5" s="46"/>
      <c r="G5" s="47"/>
    </row>
    <row r="6" spans="1:8" x14ac:dyDescent="0.25">
      <c r="A6" s="32" t="s">
        <v>3</v>
      </c>
      <c r="B6" s="34" t="s">
        <v>4</v>
      </c>
      <c r="C6" s="34"/>
      <c r="D6" s="34"/>
      <c r="E6" s="34"/>
      <c r="F6" s="34"/>
      <c r="G6" s="34" t="s">
        <v>5</v>
      </c>
    </row>
    <row r="7" spans="1:8" ht="30" x14ac:dyDescent="0.25">
      <c r="A7" s="33"/>
      <c r="B7" s="2" t="s">
        <v>6</v>
      </c>
      <c r="C7" s="3" t="s">
        <v>7</v>
      </c>
      <c r="D7" s="2" t="s">
        <v>8</v>
      </c>
      <c r="E7" s="2" t="s">
        <v>9</v>
      </c>
      <c r="F7" s="2" t="s">
        <v>10</v>
      </c>
      <c r="G7" s="34"/>
    </row>
    <row r="8" spans="1:8" x14ac:dyDescent="0.25">
      <c r="A8" s="4" t="s">
        <v>11</v>
      </c>
      <c r="B8" s="5"/>
      <c r="C8" s="5"/>
      <c r="D8" s="5"/>
      <c r="E8" s="5"/>
      <c r="F8" s="5"/>
      <c r="G8" s="5"/>
    </row>
    <row r="9" spans="1:8" x14ac:dyDescent="0.25">
      <c r="A9" s="6" t="s">
        <v>12</v>
      </c>
      <c r="B9" s="7"/>
      <c r="C9" s="7"/>
      <c r="D9" s="7">
        <f>B9+C9</f>
        <v>0</v>
      </c>
      <c r="E9" s="7"/>
      <c r="F9" s="7"/>
      <c r="G9" s="7">
        <f>F9-B9</f>
        <v>0</v>
      </c>
      <c r="H9" s="8"/>
    </row>
    <row r="10" spans="1:8" x14ac:dyDescent="0.25">
      <c r="A10" s="6" t="s">
        <v>13</v>
      </c>
      <c r="B10" s="7">
        <v>0</v>
      </c>
      <c r="C10" s="7">
        <v>0</v>
      </c>
      <c r="D10" s="7">
        <f>B10+C10</f>
        <v>0</v>
      </c>
      <c r="E10" s="7">
        <v>0</v>
      </c>
      <c r="F10" s="7">
        <v>0</v>
      </c>
      <c r="G10" s="7">
        <f>F10-B10</f>
        <v>0</v>
      </c>
    </row>
    <row r="11" spans="1:8" x14ac:dyDescent="0.25">
      <c r="A11" s="6" t="s">
        <v>14</v>
      </c>
      <c r="B11" s="7">
        <v>955678</v>
      </c>
      <c r="C11" s="7">
        <v>0</v>
      </c>
      <c r="D11" s="7">
        <f>B11+C11</f>
        <v>955678</v>
      </c>
      <c r="E11" s="7">
        <v>167211</v>
      </c>
      <c r="F11" s="7">
        <v>167211</v>
      </c>
      <c r="G11" s="7">
        <f>F11-B11</f>
        <v>-788467</v>
      </c>
    </row>
    <row r="12" spans="1:8" x14ac:dyDescent="0.25">
      <c r="A12" s="6" t="s">
        <v>15</v>
      </c>
      <c r="B12" s="7">
        <v>949200</v>
      </c>
      <c r="C12" s="7">
        <v>1166065</v>
      </c>
      <c r="D12" s="7">
        <f>B12+C12</f>
        <v>2115265</v>
      </c>
      <c r="E12" s="7">
        <v>807659.17</v>
      </c>
      <c r="F12" s="7">
        <v>807659.17</v>
      </c>
      <c r="G12" s="7">
        <f>F12-B12</f>
        <v>-141540.82999999996</v>
      </c>
    </row>
    <row r="13" spans="1:8" x14ac:dyDescent="0.25">
      <c r="A13" s="6" t="s">
        <v>16</v>
      </c>
      <c r="B13" s="7">
        <v>496000</v>
      </c>
      <c r="C13" s="7">
        <v>0</v>
      </c>
      <c r="D13" s="7">
        <f>B13+C13</f>
        <v>496000</v>
      </c>
      <c r="E13" s="7">
        <v>55200</v>
      </c>
      <c r="F13" s="7">
        <v>55200</v>
      </c>
      <c r="G13" s="7">
        <f>F13-B13</f>
        <v>-440800</v>
      </c>
    </row>
    <row r="14" spans="1:8" x14ac:dyDescent="0.25">
      <c r="A14" s="6" t="s">
        <v>17</v>
      </c>
      <c r="B14" s="9">
        <v>0</v>
      </c>
      <c r="C14" s="7">
        <f>SUM(C15:C25)</f>
        <v>0</v>
      </c>
      <c r="D14" s="7">
        <f>SUM(D15:D25)</f>
        <v>0</v>
      </c>
      <c r="E14" s="7">
        <f>SUM(E15:E25)</f>
        <v>0</v>
      </c>
      <c r="F14" s="7">
        <f>SUM(F15:F25)</f>
        <v>0</v>
      </c>
      <c r="G14" s="7">
        <f>SUM(G15:G25)</f>
        <v>0</v>
      </c>
    </row>
    <row r="15" spans="1:8" x14ac:dyDescent="0.25">
      <c r="A15" s="6" t="s">
        <v>18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</row>
    <row r="16" spans="1:8" x14ac:dyDescent="0.25">
      <c r="A16" s="10" t="s">
        <v>19</v>
      </c>
      <c r="B16" s="9">
        <f t="shared" ref="B16:G16" si="0">SUM(B17:B27)</f>
        <v>0</v>
      </c>
      <c r="C16" s="9">
        <f t="shared" si="0"/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</row>
    <row r="17" spans="1:7" x14ac:dyDescent="0.25">
      <c r="A17" s="11" t="s">
        <v>20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x14ac:dyDescent="0.25">
      <c r="A18" s="11" t="s">
        <v>21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</row>
    <row r="19" spans="1:7" x14ac:dyDescent="0.25">
      <c r="A19" s="11" t="s">
        <v>22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x14ac:dyDescent="0.25">
      <c r="A20" s="11" t="s">
        <v>23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x14ac:dyDescent="0.25">
      <c r="A21" s="11" t="s">
        <v>24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x14ac:dyDescent="0.25">
      <c r="A22" s="11" t="s">
        <v>25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</row>
    <row r="23" spans="1:7" x14ac:dyDescent="0.25">
      <c r="A23" s="11" t="s">
        <v>26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</row>
    <row r="24" spans="1:7" x14ac:dyDescent="0.25">
      <c r="A24" s="11" t="s">
        <v>27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</row>
    <row r="25" spans="1:7" x14ac:dyDescent="0.25">
      <c r="A25" s="11" t="s">
        <v>28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</row>
    <row r="26" spans="1:7" x14ac:dyDescent="0.25">
      <c r="A26" s="11" t="s">
        <v>29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</row>
    <row r="27" spans="1:7" x14ac:dyDescent="0.25">
      <c r="A27" s="11" t="s">
        <v>30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x14ac:dyDescent="0.25">
      <c r="A28" s="6" t="s">
        <v>31</v>
      </c>
      <c r="B28" s="9">
        <f t="shared" ref="B28:G28" si="1">SUM(B29:B33)</f>
        <v>0</v>
      </c>
      <c r="C28" s="9">
        <f t="shared" si="1"/>
        <v>0</v>
      </c>
      <c r="D28" s="9">
        <f t="shared" si="1"/>
        <v>0</v>
      </c>
      <c r="E28" s="9">
        <f t="shared" si="1"/>
        <v>0</v>
      </c>
      <c r="F28" s="9">
        <f t="shared" si="1"/>
        <v>0</v>
      </c>
      <c r="G28" s="9">
        <f t="shared" si="1"/>
        <v>0</v>
      </c>
    </row>
    <row r="29" spans="1:7" x14ac:dyDescent="0.25">
      <c r="A29" s="11" t="s">
        <v>32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</row>
    <row r="30" spans="1:7" x14ac:dyDescent="0.25">
      <c r="A30" s="11" t="s">
        <v>33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</row>
    <row r="31" spans="1:7" x14ac:dyDescent="0.25">
      <c r="A31" s="11" t="s">
        <v>34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</row>
    <row r="32" spans="1:7" x14ac:dyDescent="0.25">
      <c r="A32" s="11" t="s">
        <v>35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</row>
    <row r="33" spans="1:8" x14ac:dyDescent="0.25">
      <c r="A33" s="11" t="s">
        <v>36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8" x14ac:dyDescent="0.25">
      <c r="A34" s="6" t="s">
        <v>37</v>
      </c>
      <c r="B34" s="7">
        <v>23230399.68</v>
      </c>
      <c r="C34" s="7">
        <v>16712492.789999999</v>
      </c>
      <c r="D34" s="7">
        <f>B34+C34</f>
        <v>39942892.469999999</v>
      </c>
      <c r="E34" s="7">
        <v>26746115.920000002</v>
      </c>
      <c r="F34" s="7">
        <v>26746115.920000002</v>
      </c>
      <c r="G34" s="7">
        <f>F34-B34</f>
        <v>3515716.2400000021</v>
      </c>
    </row>
    <row r="35" spans="1:8" x14ac:dyDescent="0.25">
      <c r="A35" s="6" t="s">
        <v>38</v>
      </c>
      <c r="B35" s="7">
        <f t="shared" ref="B35:G35" si="2">SUM(B36)</f>
        <v>0</v>
      </c>
      <c r="C35" s="7">
        <f t="shared" si="2"/>
        <v>0</v>
      </c>
      <c r="D35" s="7">
        <f t="shared" si="2"/>
        <v>0</v>
      </c>
      <c r="E35" s="7">
        <f t="shared" si="2"/>
        <v>0</v>
      </c>
      <c r="F35" s="7">
        <f t="shared" si="2"/>
        <v>0</v>
      </c>
      <c r="G35" s="7">
        <f t="shared" si="2"/>
        <v>0</v>
      </c>
    </row>
    <row r="36" spans="1:8" x14ac:dyDescent="0.25">
      <c r="A36" s="11" t="s">
        <v>39</v>
      </c>
      <c r="B36" s="7"/>
      <c r="C36" s="7"/>
      <c r="D36" s="7">
        <f>B36+C36</f>
        <v>0</v>
      </c>
      <c r="E36" s="7"/>
      <c r="F36" s="7"/>
      <c r="G36" s="7">
        <f>F36-B36</f>
        <v>0</v>
      </c>
    </row>
    <row r="37" spans="1:8" x14ac:dyDescent="0.25">
      <c r="A37" s="6" t="s">
        <v>40</v>
      </c>
      <c r="B37" s="9">
        <f t="shared" ref="B37:G37" si="3">B38+B39</f>
        <v>0</v>
      </c>
      <c r="C37" s="9">
        <f t="shared" si="3"/>
        <v>0</v>
      </c>
      <c r="D37" s="9">
        <f t="shared" si="3"/>
        <v>0</v>
      </c>
      <c r="E37" s="9">
        <f t="shared" si="3"/>
        <v>0</v>
      </c>
      <c r="F37" s="9">
        <f t="shared" si="3"/>
        <v>0</v>
      </c>
      <c r="G37" s="9">
        <f t="shared" si="3"/>
        <v>0</v>
      </c>
    </row>
    <row r="38" spans="1:8" x14ac:dyDescent="0.25">
      <c r="A38" s="11" t="s">
        <v>41</v>
      </c>
      <c r="B38" s="7">
        <f t="shared" ref="B38:G38" si="4">SUM(B39)</f>
        <v>0</v>
      </c>
      <c r="C38" s="7">
        <f t="shared" si="4"/>
        <v>0</v>
      </c>
      <c r="D38" s="7">
        <f t="shared" si="4"/>
        <v>0</v>
      </c>
      <c r="E38" s="7">
        <f t="shared" si="4"/>
        <v>0</v>
      </c>
      <c r="F38" s="7">
        <f t="shared" si="4"/>
        <v>0</v>
      </c>
      <c r="G38" s="7">
        <f t="shared" si="4"/>
        <v>0</v>
      </c>
    </row>
    <row r="39" spans="1:8" x14ac:dyDescent="0.25">
      <c r="A39" s="11" t="s">
        <v>42</v>
      </c>
      <c r="B39" s="7"/>
      <c r="C39" s="7"/>
      <c r="D39" s="7">
        <f>B39+C39</f>
        <v>0</v>
      </c>
      <c r="E39" s="7"/>
      <c r="F39" s="7"/>
      <c r="G39" s="7">
        <f>F39-B39</f>
        <v>0</v>
      </c>
    </row>
    <row r="40" spans="1:8" x14ac:dyDescent="0.25">
      <c r="A40" s="12"/>
      <c r="B40" s="9"/>
      <c r="C40" s="9"/>
      <c r="D40" s="9"/>
      <c r="E40" s="9"/>
      <c r="F40" s="9"/>
      <c r="G40" s="9"/>
    </row>
    <row r="41" spans="1:8" x14ac:dyDescent="0.25">
      <c r="A41" s="13" t="s">
        <v>43</v>
      </c>
      <c r="B41" s="14">
        <f t="shared" ref="B41:G41" si="5">SUM(B9,B10,B11,B12,B13,B14,B15,B16,B28,B34,B35,B37)</f>
        <v>25631277.68</v>
      </c>
      <c r="C41" s="14">
        <f t="shared" si="5"/>
        <v>17878557.789999999</v>
      </c>
      <c r="D41" s="14">
        <f t="shared" si="5"/>
        <v>43509835.469999999</v>
      </c>
      <c r="E41" s="14">
        <f t="shared" si="5"/>
        <v>27776186.090000004</v>
      </c>
      <c r="F41" s="14">
        <f t="shared" si="5"/>
        <v>27776186.090000004</v>
      </c>
      <c r="G41" s="14">
        <f t="shared" si="5"/>
        <v>2144908.410000002</v>
      </c>
    </row>
    <row r="42" spans="1:8" x14ac:dyDescent="0.25">
      <c r="A42" s="13" t="s">
        <v>44</v>
      </c>
      <c r="B42" s="15"/>
      <c r="C42" s="15"/>
      <c r="D42" s="15"/>
      <c r="E42" s="15"/>
      <c r="F42" s="15"/>
      <c r="G42" s="14">
        <f>IF(G41&gt;0,G41,0)</f>
        <v>2144908.410000002</v>
      </c>
      <c r="H42" s="8"/>
    </row>
    <row r="43" spans="1:8" x14ac:dyDescent="0.25">
      <c r="A43" s="12"/>
      <c r="B43" s="12"/>
      <c r="C43" s="12"/>
      <c r="D43" s="12"/>
      <c r="E43" s="12"/>
      <c r="F43" s="12"/>
      <c r="G43" s="12"/>
    </row>
    <row r="44" spans="1:8" x14ac:dyDescent="0.25">
      <c r="A44" s="13" t="s">
        <v>45</v>
      </c>
      <c r="B44" s="12"/>
      <c r="C44" s="12"/>
      <c r="D44" s="12"/>
      <c r="E44" s="12"/>
      <c r="F44" s="12"/>
      <c r="G44" s="12"/>
    </row>
    <row r="45" spans="1:8" x14ac:dyDescent="0.25">
      <c r="A45" s="6" t="s">
        <v>46</v>
      </c>
      <c r="B45" s="9">
        <f t="shared" ref="B45:G45" si="6">SUM(B46:B53)</f>
        <v>0</v>
      </c>
      <c r="C45" s="9">
        <f t="shared" si="6"/>
        <v>0</v>
      </c>
      <c r="D45" s="9">
        <f t="shared" si="6"/>
        <v>0</v>
      </c>
      <c r="E45" s="9">
        <f t="shared" si="6"/>
        <v>0</v>
      </c>
      <c r="F45" s="9">
        <f t="shared" si="6"/>
        <v>0</v>
      </c>
      <c r="G45" s="9">
        <f t="shared" si="6"/>
        <v>0</v>
      </c>
    </row>
    <row r="46" spans="1:8" x14ac:dyDescent="0.25">
      <c r="A46" s="16" t="s">
        <v>47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</row>
    <row r="47" spans="1:8" x14ac:dyDescent="0.25">
      <c r="A47" s="16" t="s">
        <v>48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</row>
    <row r="48" spans="1:8" x14ac:dyDescent="0.25">
      <c r="A48" s="16" t="s">
        <v>49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</row>
    <row r="49" spans="1:7" ht="30" x14ac:dyDescent="0.25">
      <c r="A49" s="16" t="s">
        <v>50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</row>
    <row r="50" spans="1:7" x14ac:dyDescent="0.25">
      <c r="A50" s="16" t="s">
        <v>51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</row>
    <row r="51" spans="1:7" x14ac:dyDescent="0.25">
      <c r="A51" s="16" t="s">
        <v>52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</row>
    <row r="52" spans="1:7" x14ac:dyDescent="0.25">
      <c r="A52" s="17" t="s">
        <v>53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</row>
    <row r="53" spans="1:7" x14ac:dyDescent="0.25">
      <c r="A53" s="11" t="s">
        <v>54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</row>
    <row r="54" spans="1:7" x14ac:dyDescent="0.25">
      <c r="A54" s="6" t="s">
        <v>55</v>
      </c>
      <c r="B54" s="9">
        <f t="shared" ref="B54:G54" si="7">SUM(B55:B58)</f>
        <v>0</v>
      </c>
      <c r="C54" s="9">
        <f t="shared" si="7"/>
        <v>17039528</v>
      </c>
      <c r="D54" s="9">
        <f t="shared" si="7"/>
        <v>17039528</v>
      </c>
      <c r="E54" s="9">
        <f t="shared" si="7"/>
        <v>8980446</v>
      </c>
      <c r="F54" s="9">
        <f t="shared" si="7"/>
        <v>8980446</v>
      </c>
      <c r="G54" s="9">
        <f t="shared" si="7"/>
        <v>8980446</v>
      </c>
    </row>
    <row r="55" spans="1:7" x14ac:dyDescent="0.25">
      <c r="A55" s="17" t="s">
        <v>56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</row>
    <row r="56" spans="1:7" x14ac:dyDescent="0.25">
      <c r="A56" s="16" t="s">
        <v>57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</row>
    <row r="57" spans="1:7" x14ac:dyDescent="0.25">
      <c r="A57" s="16" t="s">
        <v>58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</row>
    <row r="58" spans="1:7" x14ac:dyDescent="0.25">
      <c r="A58" s="17" t="s">
        <v>59</v>
      </c>
      <c r="B58" s="9">
        <v>0</v>
      </c>
      <c r="C58" s="7">
        <v>17039528</v>
      </c>
      <c r="D58" s="7">
        <f>B58+C58</f>
        <v>17039528</v>
      </c>
      <c r="E58" s="7">
        <v>8980446</v>
      </c>
      <c r="F58" s="7">
        <v>8980446</v>
      </c>
      <c r="G58" s="7">
        <f>F58-B58</f>
        <v>8980446</v>
      </c>
    </row>
    <row r="59" spans="1:7" x14ac:dyDescent="0.25">
      <c r="A59" s="6" t="s">
        <v>60</v>
      </c>
      <c r="B59" s="9">
        <f t="shared" ref="B59:G59" si="8">SUM(B60:B61)</f>
        <v>0</v>
      </c>
      <c r="C59" s="9">
        <f t="shared" si="8"/>
        <v>0</v>
      </c>
      <c r="D59" s="9">
        <f t="shared" si="8"/>
        <v>0</v>
      </c>
      <c r="E59" s="9">
        <f t="shared" si="8"/>
        <v>0</v>
      </c>
      <c r="F59" s="9">
        <f t="shared" si="8"/>
        <v>0</v>
      </c>
      <c r="G59" s="9">
        <f t="shared" si="8"/>
        <v>0</v>
      </c>
    </row>
    <row r="60" spans="1:7" x14ac:dyDescent="0.25">
      <c r="A60" s="16" t="s">
        <v>61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</row>
    <row r="61" spans="1:7" x14ac:dyDescent="0.25">
      <c r="A61" s="16" t="s">
        <v>62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</row>
    <row r="62" spans="1:7" x14ac:dyDescent="0.25">
      <c r="A62" s="6" t="s">
        <v>63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</row>
    <row r="63" spans="1:7" x14ac:dyDescent="0.25">
      <c r="A63" s="6" t="s">
        <v>64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</row>
    <row r="64" spans="1:7" x14ac:dyDescent="0.25">
      <c r="A64" s="12"/>
      <c r="B64" s="12"/>
      <c r="C64" s="12"/>
      <c r="D64" s="12"/>
      <c r="E64" s="12"/>
      <c r="F64" s="12"/>
      <c r="G64" s="12"/>
    </row>
    <row r="65" spans="1:7" x14ac:dyDescent="0.25">
      <c r="A65" s="13" t="s">
        <v>65</v>
      </c>
      <c r="B65" s="14">
        <f t="shared" ref="B65:G65" si="9">B45+B54+B59+B62+B63</f>
        <v>0</v>
      </c>
      <c r="C65" s="14">
        <f t="shared" si="9"/>
        <v>17039528</v>
      </c>
      <c r="D65" s="14">
        <f t="shared" si="9"/>
        <v>17039528</v>
      </c>
      <c r="E65" s="14">
        <f t="shared" si="9"/>
        <v>8980446</v>
      </c>
      <c r="F65" s="14">
        <f t="shared" si="9"/>
        <v>8980446</v>
      </c>
      <c r="G65" s="14">
        <f t="shared" si="9"/>
        <v>8980446</v>
      </c>
    </row>
    <row r="66" spans="1:7" x14ac:dyDescent="0.25">
      <c r="A66" s="12"/>
      <c r="B66" s="12"/>
      <c r="C66" s="12"/>
      <c r="D66" s="12"/>
      <c r="E66" s="12"/>
      <c r="F66" s="12"/>
      <c r="G66" s="12"/>
    </row>
    <row r="67" spans="1:7" x14ac:dyDescent="0.25">
      <c r="A67" s="13" t="s">
        <v>66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</row>
    <row r="68" spans="1:7" x14ac:dyDescent="0.25">
      <c r="A68" s="6" t="s">
        <v>67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</row>
    <row r="69" spans="1:7" x14ac:dyDescent="0.25">
      <c r="A69" s="12"/>
      <c r="B69" s="12"/>
      <c r="C69" s="12"/>
      <c r="D69" s="12"/>
      <c r="E69" s="12"/>
      <c r="F69" s="12"/>
      <c r="G69" s="12"/>
    </row>
    <row r="70" spans="1:7" x14ac:dyDescent="0.25">
      <c r="A70" s="13" t="s">
        <v>68</v>
      </c>
      <c r="B70" s="14">
        <f t="shared" ref="B70:G70" si="10">B41+B65+B67</f>
        <v>25631277.68</v>
      </c>
      <c r="C70" s="14">
        <f t="shared" si="10"/>
        <v>34918085.789999999</v>
      </c>
      <c r="D70" s="14">
        <f t="shared" si="10"/>
        <v>60549363.469999999</v>
      </c>
      <c r="E70" s="14">
        <f t="shared" si="10"/>
        <v>36756632.090000004</v>
      </c>
      <c r="F70" s="14">
        <f t="shared" si="10"/>
        <v>36756632.090000004</v>
      </c>
      <c r="G70" s="14">
        <f t="shared" si="10"/>
        <v>11125354.410000002</v>
      </c>
    </row>
    <row r="71" spans="1:7" x14ac:dyDescent="0.25">
      <c r="A71" s="12"/>
      <c r="B71" s="12"/>
      <c r="C71" s="12"/>
      <c r="D71" s="12"/>
      <c r="E71" s="12"/>
      <c r="F71" s="12"/>
      <c r="G71" s="12"/>
    </row>
    <row r="72" spans="1:7" x14ac:dyDescent="0.25">
      <c r="A72" s="13" t="s">
        <v>69</v>
      </c>
      <c r="B72" s="12"/>
      <c r="C72" s="12"/>
      <c r="D72" s="12"/>
      <c r="E72" s="12"/>
      <c r="F72" s="12"/>
      <c r="G72" s="12"/>
    </row>
    <row r="73" spans="1:7" x14ac:dyDescent="0.25">
      <c r="A73" s="18" t="s">
        <v>70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</row>
    <row r="74" spans="1:7" ht="30" x14ac:dyDescent="0.25">
      <c r="A74" s="18" t="s">
        <v>71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</row>
    <row r="75" spans="1:7" x14ac:dyDescent="0.25">
      <c r="A75" s="19" t="s">
        <v>72</v>
      </c>
      <c r="B75" s="14">
        <f t="shared" ref="B75:G75" si="11">B73+B74</f>
        <v>0</v>
      </c>
      <c r="C75" s="14">
        <f t="shared" si="11"/>
        <v>0</v>
      </c>
      <c r="D75" s="14">
        <f t="shared" si="11"/>
        <v>0</v>
      </c>
      <c r="E75" s="14">
        <f t="shared" si="11"/>
        <v>0</v>
      </c>
      <c r="F75" s="14">
        <f t="shared" si="11"/>
        <v>0</v>
      </c>
      <c r="G75" s="14">
        <f t="shared" si="11"/>
        <v>0</v>
      </c>
    </row>
    <row r="76" spans="1:7" s="22" customFormat="1" x14ac:dyDescent="0.25">
      <c r="A76" s="20"/>
      <c r="B76" s="21"/>
      <c r="C76" s="21"/>
      <c r="D76" s="21"/>
      <c r="E76" s="21"/>
      <c r="F76" s="21"/>
      <c r="G76" s="21"/>
    </row>
    <row r="77" spans="1:7" x14ac:dyDescent="0.25">
      <c r="A77" s="48" t="s">
        <v>73</v>
      </c>
      <c r="B77" s="48"/>
      <c r="C77" s="48"/>
      <c r="D77" s="48"/>
      <c r="E77" s="48"/>
      <c r="F77" s="48"/>
      <c r="G77" s="48"/>
    </row>
    <row r="78" spans="1:7" x14ac:dyDescent="0.25">
      <c r="A78" s="24"/>
      <c r="B78" s="25"/>
      <c r="C78" s="26"/>
      <c r="D78" s="26"/>
      <c r="E78" s="27"/>
      <c r="F78" s="28"/>
      <c r="G78" s="25"/>
    </row>
    <row r="79" spans="1:7" x14ac:dyDescent="0.25">
      <c r="A79"/>
      <c r="B79" s="22"/>
      <c r="C79" s="26"/>
      <c r="D79" s="29"/>
      <c r="E79" s="29"/>
      <c r="F79" s="30"/>
      <c r="G79" s="30"/>
    </row>
    <row r="80" spans="1:7" x14ac:dyDescent="0.25">
      <c r="A80" s="49" t="s">
        <v>74</v>
      </c>
      <c r="B80" s="49"/>
      <c r="C80" s="31"/>
      <c r="D80" s="50" t="s">
        <v>75</v>
      </c>
      <c r="E80" s="50"/>
      <c r="F80"/>
      <c r="G80"/>
    </row>
    <row r="81" spans="1:7" x14ac:dyDescent="0.25">
      <c r="A81" s="51" t="s">
        <v>76</v>
      </c>
      <c r="B81" s="51"/>
      <c r="C81" s="31"/>
      <c r="D81" s="52" t="s">
        <v>77</v>
      </c>
      <c r="E81" s="52"/>
      <c r="F81"/>
      <c r="G81"/>
    </row>
    <row r="82" spans="1:7" x14ac:dyDescent="0.25">
      <c r="A82" s="31"/>
      <c r="B82" s="31"/>
      <c r="C82" s="31"/>
      <c r="D82" s="31"/>
      <c r="E82" s="31"/>
      <c r="F82"/>
      <c r="G82"/>
    </row>
    <row r="83" spans="1:7" x14ac:dyDescent="0.25">
      <c r="A83"/>
      <c r="B83"/>
      <c r="C83"/>
      <c r="D83"/>
      <c r="E83"/>
      <c r="F83"/>
      <c r="G83"/>
    </row>
    <row r="84" spans="1:7" ht="21" customHeight="1" x14ac:dyDescent="0.25">
      <c r="A84"/>
      <c r="B84"/>
      <c r="C84"/>
      <c r="D84"/>
      <c r="E84"/>
      <c r="F84"/>
      <c r="G84"/>
    </row>
  </sheetData>
  <mergeCells count="13">
    <mergeCell ref="A77:G77"/>
    <mergeCell ref="A80:B80"/>
    <mergeCell ref="D80:E80"/>
    <mergeCell ref="A81:B81"/>
    <mergeCell ref="D81:E81"/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83">
      <formula1>-1.79769313486231E+100</formula1>
      <formula2>1.79769313486231E+100</formula2>
    </dataValidation>
  </dataValidations>
  <pageMargins left="0.7" right="0.7" top="0.75" bottom="0.75" header="0.3" footer="0.3"/>
  <pageSetup paperSize="9" scale="40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'C:\Users\administrador ti\AppData\Roaming\Microsoft\Excel\[0361_LDF_1802_PEGT_UTA (version 1).xlsb]Info General'!#REF!</xm:f>
          </x14:formula1>
          <x14:formula2>
            <xm:f>'C:\Users\administrador ti\AppData\Roaming\Microsoft\Excel\[0361_LDF_1802_PEGT_UTA (version 1).xlsb]Info General'!#REF!</xm:f>
          </x14:formula2>
          <xm:sqref>H45:XFD62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cp:lastPrinted>2018-07-30T19:41:07Z</cp:lastPrinted>
  <dcterms:created xsi:type="dcterms:W3CDTF">2018-07-25T17:34:41Z</dcterms:created>
  <dcterms:modified xsi:type="dcterms:W3CDTF">2018-07-30T19:41:26Z</dcterms:modified>
</cp:coreProperties>
</file>